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65416" windowWidth="25440" windowHeight="11400" activeTab="0"/>
  </bookViews>
  <sheets>
    <sheet name="Academic Program Audit List" sheetId="1" r:id="rId1"/>
  </sheets>
  <definedNames>
    <definedName name="_xlnm._FilterDatabase" localSheetId="0" hidden="1">'Academic Program Audit List'!$A$1:$Y$4</definedName>
  </definedNames>
  <calcPr fullCalcOnLoad="1"/>
</workbook>
</file>

<file path=xl/sharedStrings.xml><?xml version="1.0" encoding="utf-8"?>
<sst xmlns="http://schemas.openxmlformats.org/spreadsheetml/2006/main" count="51" uniqueCount="45">
  <si>
    <t>Academic Program Id</t>
  </si>
  <si>
    <t>Status</t>
  </si>
  <si>
    <t>Academic Program Title</t>
  </si>
  <si>
    <t>TOPS Code</t>
  </si>
  <si>
    <t>CO Unique Id</t>
  </si>
  <si>
    <t>Certificate</t>
  </si>
  <si>
    <t>Current Catalog Available</t>
  </si>
  <si>
    <t>Program Start Date</t>
  </si>
  <si>
    <t>A</t>
  </si>
  <si>
    <t>CC-E</t>
  </si>
  <si>
    <t>10-11</t>
  </si>
  <si>
    <t>CA-T</t>
  </si>
  <si>
    <t>210500</t>
  </si>
  <si>
    <t>UC02134</t>
  </si>
  <si>
    <t>AJ.CA</t>
  </si>
  <si>
    <t>Administration of Justice Certificate of Achievement</t>
  </si>
  <si>
    <t>099900</t>
  </si>
  <si>
    <t>UC09312</t>
  </si>
  <si>
    <t>GSS.MM.COA</t>
  </si>
  <si>
    <t>Gunsmith Machinist/Metal Finish Cert of Accomplishment</t>
  </si>
  <si>
    <t>123020</t>
  </si>
  <si>
    <t>UC02133</t>
  </si>
  <si>
    <t>VN.CA</t>
  </si>
  <si>
    <t>Vocational Nursing Certificate of Achievement</t>
  </si>
  <si>
    <t>Total Units</t>
  </si>
  <si>
    <t>Room and Board</t>
  </si>
  <si>
    <t>Books (max)</t>
  </si>
  <si>
    <t>Books (min)</t>
  </si>
  <si>
    <t>Material Fees (min)</t>
  </si>
  <si>
    <t>Material Fees (max)</t>
  </si>
  <si>
    <t>Years to Complete (15units)</t>
  </si>
  <si>
    <t>Years to Complete (12units)</t>
  </si>
  <si>
    <t>Tuition (12 units)</t>
  </si>
  <si>
    <t>Health Fees (12 units)</t>
  </si>
  <si>
    <t>Other Fees (12 units)</t>
  </si>
  <si>
    <t>Total Fees (12 units)</t>
  </si>
  <si>
    <t>Tuition (15 units)</t>
  </si>
  <si>
    <t>Health Fees (15 units)</t>
  </si>
  <si>
    <t>Other Fees (15 units)</t>
  </si>
  <si>
    <t>Total Fees (15 units)</t>
  </si>
  <si>
    <t>N/A</t>
  </si>
  <si>
    <t>Total Fees,  Books &amp; Materials</t>
  </si>
  <si>
    <t>Median Loan</t>
  </si>
  <si>
    <t>Federal Medial Loan</t>
  </si>
  <si>
    <t>Private Median Loan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</si>
</sst>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&quot;$&quot;#,##0.00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44" fontId="0" fillId="0" borderId="0" xfId="44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4" fontId="2" fillId="34" borderId="11" xfId="44" applyFont="1" applyFill="1" applyBorder="1" applyAlignment="1">
      <alignment horizontal="right" vertical="top" wrapText="1"/>
    </xf>
    <xf numFmtId="44" fontId="2" fillId="34" borderId="10" xfId="44" applyFont="1" applyFill="1" applyBorder="1" applyAlignment="1">
      <alignment horizontal="right" vertical="top" wrapText="1"/>
    </xf>
    <xf numFmtId="44" fontId="2" fillId="34" borderId="12" xfId="44" applyFont="1" applyFill="1" applyBorder="1" applyAlignment="1">
      <alignment horizontal="right" vertical="top" wrapText="1"/>
    </xf>
    <xf numFmtId="44" fontId="2" fillId="34" borderId="13" xfId="44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4" fontId="3" fillId="0" borderId="15" xfId="44" applyFont="1" applyFill="1" applyBorder="1" applyAlignment="1">
      <alignment horizontal="right" vertical="top" wrapText="1"/>
    </xf>
    <xf numFmtId="44" fontId="3" fillId="0" borderId="14" xfId="44" applyFont="1" applyFill="1" applyBorder="1" applyAlignment="1">
      <alignment horizontal="right" vertical="top" wrapText="1"/>
    </xf>
    <xf numFmtId="44" fontId="3" fillId="0" borderId="16" xfId="44" applyFont="1" applyFill="1" applyBorder="1" applyAlignment="1">
      <alignment horizontal="right" vertical="top" wrapText="1"/>
    </xf>
    <xf numFmtId="44" fontId="3" fillId="0" borderId="17" xfId="44" applyFont="1" applyFill="1" applyBorder="1" applyAlignment="1">
      <alignment horizontal="right" vertical="top" wrapText="1"/>
    </xf>
    <xf numFmtId="44" fontId="3" fillId="35" borderId="14" xfId="44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vertical="top" wrapText="1"/>
    </xf>
    <xf numFmtId="0" fontId="1" fillId="36" borderId="18" xfId="0" applyFont="1" applyFill="1" applyBorder="1" applyAlignment="1">
      <alignment vertical="top" wrapText="1"/>
    </xf>
    <xf numFmtId="0" fontId="4" fillId="36" borderId="18" xfId="0" applyFont="1" applyFill="1" applyBorder="1" applyAlignment="1">
      <alignment wrapText="1"/>
    </xf>
    <xf numFmtId="165" fontId="0" fillId="0" borderId="14" xfId="0" applyNumberFormat="1" applyBorder="1" applyAlignment="1">
      <alignment wrapText="1"/>
    </xf>
    <xf numFmtId="165" fontId="5" fillId="0" borderId="14" xfId="0" applyNumberFormat="1" applyFont="1" applyFill="1" applyBorder="1" applyAlignment="1">
      <alignment vertical="top" wrapText="1"/>
    </xf>
    <xf numFmtId="165" fontId="0" fillId="0" borderId="14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4"/>
  <sheetViews>
    <sheetView showGridLines="0" tabSelected="1" zoomScalePageLayoutView="0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14" sqref="W14"/>
    </sheetView>
  </sheetViews>
  <sheetFormatPr defaultColWidth="9.140625" defaultRowHeight="12.75"/>
  <cols>
    <col min="1" max="1" width="12.00390625" style="0" customWidth="1"/>
    <col min="2" max="2" width="51.8515625" style="0" customWidth="1"/>
    <col min="3" max="3" width="6.00390625" style="0" customWidth="1"/>
    <col min="4" max="4" width="8.8515625" style="0" customWidth="1"/>
    <col min="5" max="5" width="9.7109375" style="2" hidden="1" customWidth="1"/>
    <col min="6" max="6" width="7.57421875" style="2" customWidth="1"/>
    <col min="7" max="7" width="11.28125" style="1" customWidth="1"/>
    <col min="8" max="8" width="10.8515625" style="1" customWidth="1"/>
    <col min="9" max="9" width="11.421875" style="1" customWidth="1"/>
    <col min="10" max="10" width="10.28125" style="1" bestFit="1" customWidth="1"/>
    <col min="11" max="11" width="10.28125" style="1" hidden="1" customWidth="1"/>
    <col min="12" max="13" width="8.421875" style="1" hidden="1" customWidth="1"/>
    <col min="14" max="14" width="10.28125" style="1" hidden="1" customWidth="1"/>
    <col min="15" max="16" width="10.28125" style="1" bestFit="1" customWidth="1"/>
    <col min="17" max="17" width="10.421875" style="1" bestFit="1" customWidth="1"/>
    <col min="18" max="18" width="11.00390625" style="1" bestFit="1" customWidth="1"/>
    <col min="19" max="19" width="11.00390625" style="1" customWidth="1"/>
    <col min="20" max="20" width="11.28125" style="1" bestFit="1" customWidth="1"/>
    <col min="21" max="21" width="10.00390625" style="0" customWidth="1"/>
    <col min="22" max="22" width="11.8515625" style="0" customWidth="1"/>
    <col min="23" max="23" width="9.57421875" style="0" customWidth="1"/>
    <col min="24" max="24" width="9.57421875" style="0" bestFit="1" customWidth="1"/>
    <col min="25" max="25" width="10.140625" style="0" bestFit="1" customWidth="1"/>
    <col min="26" max="26" width="9.28125" style="3" customWidth="1"/>
  </cols>
  <sheetData>
    <row r="1" spans="1:28" ht="38.25" customHeight="1">
      <c r="A1" s="4" t="s">
        <v>0</v>
      </c>
      <c r="B1" s="4" t="s">
        <v>2</v>
      </c>
      <c r="C1" s="4" t="s">
        <v>1</v>
      </c>
      <c r="D1" s="5" t="s">
        <v>31</v>
      </c>
      <c r="E1" s="5" t="s">
        <v>30</v>
      </c>
      <c r="F1" s="5" t="s">
        <v>24</v>
      </c>
      <c r="G1" s="6" t="s">
        <v>32</v>
      </c>
      <c r="H1" s="7" t="s">
        <v>33</v>
      </c>
      <c r="I1" s="7" t="s">
        <v>34</v>
      </c>
      <c r="J1" s="8" t="s">
        <v>35</v>
      </c>
      <c r="K1" s="9" t="s">
        <v>36</v>
      </c>
      <c r="L1" s="7" t="s">
        <v>37</v>
      </c>
      <c r="M1" s="7" t="s">
        <v>38</v>
      </c>
      <c r="N1" s="8" t="s">
        <v>39</v>
      </c>
      <c r="O1" s="9" t="s">
        <v>27</v>
      </c>
      <c r="P1" s="7" t="s">
        <v>26</v>
      </c>
      <c r="Q1" s="7" t="s">
        <v>28</v>
      </c>
      <c r="R1" s="7" t="s">
        <v>29</v>
      </c>
      <c r="S1" s="7" t="s">
        <v>41</v>
      </c>
      <c r="T1" s="7" t="s">
        <v>25</v>
      </c>
      <c r="U1" s="4" t="s">
        <v>3</v>
      </c>
      <c r="V1" s="4" t="s">
        <v>4</v>
      </c>
      <c r="W1" s="4" t="s">
        <v>5</v>
      </c>
      <c r="X1" s="4" t="s">
        <v>6</v>
      </c>
      <c r="Y1" s="4" t="s">
        <v>7</v>
      </c>
      <c r="Z1" s="18" t="s">
        <v>42</v>
      </c>
      <c r="AA1" s="19" t="s">
        <v>43</v>
      </c>
      <c r="AB1" s="19" t="s">
        <v>44</v>
      </c>
    </row>
    <row r="2" spans="1:28" ht="12.75" customHeight="1">
      <c r="A2" s="10" t="s">
        <v>14</v>
      </c>
      <c r="B2" s="10" t="s">
        <v>15</v>
      </c>
      <c r="C2" s="10" t="s">
        <v>8</v>
      </c>
      <c r="D2" s="10">
        <v>1.5</v>
      </c>
      <c r="E2" s="11">
        <v>1</v>
      </c>
      <c r="F2" s="11">
        <v>30</v>
      </c>
      <c r="G2" s="12">
        <f>F2*20</f>
        <v>600</v>
      </c>
      <c r="H2" s="13">
        <f>D2*2*7.5</f>
        <v>22.5</v>
      </c>
      <c r="I2" s="13">
        <f>D2*2*3</f>
        <v>9</v>
      </c>
      <c r="J2" s="14">
        <f>G2+H2+I2</f>
        <v>631.5</v>
      </c>
      <c r="K2" s="15">
        <f>F2*20</f>
        <v>600</v>
      </c>
      <c r="L2" s="13">
        <f>E2*2*7.5</f>
        <v>15</v>
      </c>
      <c r="M2" s="13">
        <f>E2*2*3</f>
        <v>6</v>
      </c>
      <c r="N2" s="14">
        <f>K2+L2+M2</f>
        <v>621</v>
      </c>
      <c r="O2" s="15">
        <v>677.15</v>
      </c>
      <c r="P2" s="13">
        <v>875.59</v>
      </c>
      <c r="Q2" s="13" t="s">
        <v>40</v>
      </c>
      <c r="R2" s="13" t="s">
        <v>40</v>
      </c>
      <c r="S2" s="16">
        <f>SUM(J2+P2)</f>
        <v>1507.0900000000001</v>
      </c>
      <c r="T2" s="16">
        <f>E2*5564</f>
        <v>5564</v>
      </c>
      <c r="U2" s="10" t="s">
        <v>12</v>
      </c>
      <c r="V2" s="10" t="s">
        <v>13</v>
      </c>
      <c r="W2" s="10" t="s">
        <v>11</v>
      </c>
      <c r="X2" s="10" t="s">
        <v>10</v>
      </c>
      <c r="Y2" s="17">
        <v>23935</v>
      </c>
      <c r="Z2" s="21">
        <v>0</v>
      </c>
      <c r="AA2" s="20">
        <v>0</v>
      </c>
      <c r="AB2" s="20">
        <v>0</v>
      </c>
    </row>
    <row r="3" spans="1:28" ht="12.75" customHeight="1">
      <c r="A3" s="10" t="s">
        <v>18</v>
      </c>
      <c r="B3" s="10" t="s">
        <v>19</v>
      </c>
      <c r="C3" s="10" t="s">
        <v>8</v>
      </c>
      <c r="D3" s="10">
        <v>1</v>
      </c>
      <c r="E3" s="11">
        <v>1</v>
      </c>
      <c r="F3" s="11">
        <v>16</v>
      </c>
      <c r="G3" s="12">
        <f>F3*20</f>
        <v>320</v>
      </c>
      <c r="H3" s="13">
        <f>D3*2*7.5</f>
        <v>15</v>
      </c>
      <c r="I3" s="13">
        <f>D3*2*3</f>
        <v>6</v>
      </c>
      <c r="J3" s="14">
        <f>G3+H3+I3</f>
        <v>341</v>
      </c>
      <c r="K3" s="15">
        <f>F3*20</f>
        <v>320</v>
      </c>
      <c r="L3" s="13">
        <f>E3*2*7.5</f>
        <v>15</v>
      </c>
      <c r="M3" s="13">
        <f>E3*2*3</f>
        <v>6</v>
      </c>
      <c r="N3" s="14">
        <f>K3+L3+M3</f>
        <v>341</v>
      </c>
      <c r="O3" s="15">
        <v>88</v>
      </c>
      <c r="P3" s="13">
        <v>88</v>
      </c>
      <c r="Q3" s="13">
        <v>3200</v>
      </c>
      <c r="R3" s="13">
        <v>4800</v>
      </c>
      <c r="S3" s="16">
        <f>SUM(J3+P3+R3)</f>
        <v>5229</v>
      </c>
      <c r="T3" s="16">
        <f>E3*5564</f>
        <v>5564</v>
      </c>
      <c r="U3" s="10" t="s">
        <v>16</v>
      </c>
      <c r="V3" s="10" t="s">
        <v>17</v>
      </c>
      <c r="W3" s="10" t="s">
        <v>9</v>
      </c>
      <c r="X3" s="10" t="s">
        <v>10</v>
      </c>
      <c r="Y3" s="17">
        <v>23935</v>
      </c>
      <c r="Z3" s="21">
        <v>0</v>
      </c>
      <c r="AA3" s="20">
        <v>0</v>
      </c>
      <c r="AB3" s="20">
        <v>0</v>
      </c>
    </row>
    <row r="4" spans="1:28" ht="12.75" customHeight="1">
      <c r="A4" s="10" t="s">
        <v>22</v>
      </c>
      <c r="B4" s="10" t="s">
        <v>23</v>
      </c>
      <c r="C4" s="10" t="s">
        <v>8</v>
      </c>
      <c r="D4" s="10">
        <v>2.5</v>
      </c>
      <c r="E4" s="11">
        <v>2</v>
      </c>
      <c r="F4" s="11">
        <v>49</v>
      </c>
      <c r="G4" s="12">
        <f>F4*20</f>
        <v>980</v>
      </c>
      <c r="H4" s="13">
        <f>D4*2*7.5</f>
        <v>37.5</v>
      </c>
      <c r="I4" s="13">
        <f>D4*2*3</f>
        <v>15</v>
      </c>
      <c r="J4" s="14">
        <f>G4+H4+I4</f>
        <v>1032.5</v>
      </c>
      <c r="K4" s="15">
        <f>F4*20</f>
        <v>980</v>
      </c>
      <c r="L4" s="13">
        <f>E4*2*7.5</f>
        <v>30</v>
      </c>
      <c r="M4" s="13">
        <f>E4*2*3</f>
        <v>12</v>
      </c>
      <c r="N4" s="14">
        <f>K4+L4+M4</f>
        <v>1022</v>
      </c>
      <c r="O4" s="15">
        <v>1121.5</v>
      </c>
      <c r="P4" s="13">
        <v>1121.5</v>
      </c>
      <c r="Q4" s="13">
        <v>5160</v>
      </c>
      <c r="R4" s="13">
        <v>5160</v>
      </c>
      <c r="S4" s="16">
        <f>SUM(J4+P4+R4)</f>
        <v>7314</v>
      </c>
      <c r="T4" s="16">
        <f>E4*5564</f>
        <v>11128</v>
      </c>
      <c r="U4" s="10" t="s">
        <v>20</v>
      </c>
      <c r="V4" s="10" t="s">
        <v>21</v>
      </c>
      <c r="W4" s="10" t="s">
        <v>11</v>
      </c>
      <c r="X4" s="10" t="s">
        <v>10</v>
      </c>
      <c r="Y4" s="17">
        <v>23935</v>
      </c>
      <c r="Z4" s="21">
        <v>4764</v>
      </c>
      <c r="AA4" s="22">
        <v>4764</v>
      </c>
      <c r="AB4" s="20">
        <v>0</v>
      </c>
    </row>
  </sheetData>
  <sheetProtection/>
  <autoFilter ref="A1:Y4"/>
  <printOptions/>
  <pageMargins left="0.75" right="0.75" top="0.75" bottom="0.75" header="1" footer="0.5"/>
  <pageSetup horizontalDpi="600" verticalDpi="600" orientation="landscape" r:id="rId1"/>
  <headerFooter alignWithMargins="0">
    <oddFooter>&amp;LUpdated 7/14/11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Zeke</dc:creator>
  <cp:keywords/>
  <dc:description/>
  <cp:lastModifiedBy>Dina  Antonucci</cp:lastModifiedBy>
  <cp:lastPrinted>2011-07-15T07:42:40Z</cp:lastPrinted>
  <dcterms:created xsi:type="dcterms:W3CDTF">2011-06-20T00:07:48Z</dcterms:created>
  <dcterms:modified xsi:type="dcterms:W3CDTF">2012-01-20T17:04:13Z</dcterms:modified>
  <cp:category/>
  <cp:version/>
  <cp:contentType/>
  <cp:contentStatus/>
</cp:coreProperties>
</file>